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<sst xmlns="http://schemas.openxmlformats.org/spreadsheetml/2006/main" count="73" uniqueCount="52">
  <si>
    <r>
      <rPr>
        <sz val="16"/>
        <color rgb="FF000000"/>
        <rFont val="Calibri"/>
        <family val="2"/>
        <charset val="1"/>
      </rPr>
      <t xml:space="preserve">v=k[A]</t>
    </r>
    <r>
      <rPr>
        <vertAlign val="superscript"/>
        <sz val="16"/>
        <color rgb="FF000000"/>
        <rFont val="Calibri"/>
        <family val="2"/>
        <charset val="1"/>
      </rPr>
      <t xml:space="preserve">a</t>
    </r>
    <r>
      <rPr>
        <sz val="16"/>
        <color rgb="FF000000"/>
        <rFont val="Calibri"/>
        <family val="2"/>
        <charset val="1"/>
      </rPr>
      <t xml:space="preserve">[B]</t>
    </r>
    <r>
      <rPr>
        <vertAlign val="superscript"/>
        <sz val="16"/>
        <color rgb="FF000000"/>
        <rFont val="Calibri"/>
        <family val="2"/>
        <charset val="1"/>
      </rPr>
      <t xml:space="preserve">b</t>
    </r>
    <r>
      <rPr>
        <sz val="16"/>
        <color rgb="FF000000"/>
        <rFont val="Calibri"/>
        <family val="2"/>
        <charset val="1"/>
      </rPr>
      <t xml:space="preserve">... </t>
    </r>
  </si>
  <si>
    <t xml:space="preserve">ORDINE DI REAZIONE=</t>
  </si>
  <si>
    <t xml:space="preserve">a+b+…</t>
  </si>
  <si>
    <t xml:space="preserve">REAZIONE UNIMOLECOLARE</t>
  </si>
  <si>
    <t xml:space="preserve">v = d[P]/dt = -d[R]/dt</t>
  </si>
  <si>
    <t xml:space="preserve">Soluzione esatta: </t>
  </si>
  <si>
    <t xml:space="preserve">Cinetica di ordine zero:</t>
  </si>
  <si>
    <t xml:space="preserve">-d[R]/dt=k</t>
  </si>
  <si>
    <t xml:space="preserve">non dipende dalla concentrazione del reagente</t>
  </si>
  <si>
    <r>
      <rPr>
        <sz val="16"/>
        <color rgb="FF000000"/>
        <rFont val="Calibri"/>
        <family val="2"/>
        <charset val="1"/>
      </rPr>
      <t xml:space="preserve">[R]=[R]</t>
    </r>
    <r>
      <rPr>
        <vertAlign val="subscript"/>
        <sz val="16"/>
        <color rgb="FF000000"/>
        <rFont val="Calibri"/>
        <family val="2"/>
        <charset val="1"/>
      </rPr>
      <t xml:space="preserve">0</t>
    </r>
    <r>
      <rPr>
        <sz val="16"/>
        <color rgb="FF000000"/>
        <rFont val="Calibri"/>
        <family val="2"/>
        <charset val="1"/>
      </rPr>
      <t xml:space="preserve">-kt</t>
    </r>
  </si>
  <si>
    <t xml:space="preserve">Cinetica di ordine uno:</t>
  </si>
  <si>
    <t xml:space="preserve">-d[R]/dt=k[R]</t>
  </si>
  <si>
    <t xml:space="preserve">dipende linearmente dalla concentrazione del reagente</t>
  </si>
  <si>
    <r>
      <rPr>
        <sz val="16"/>
        <color rgb="FF000000"/>
        <rFont val="Calibri"/>
        <family val="2"/>
        <charset val="1"/>
      </rPr>
      <t xml:space="preserve">[R]=[R]</t>
    </r>
    <r>
      <rPr>
        <vertAlign val="subscript"/>
        <sz val="16"/>
        <color rgb="FF000000"/>
        <rFont val="Calibri"/>
        <family val="2"/>
        <charset val="1"/>
      </rPr>
      <t xml:space="preserve">0 </t>
    </r>
    <r>
      <rPr>
        <sz val="16"/>
        <color rgb="FF000000"/>
        <rFont val="Calibri"/>
        <family val="2"/>
        <charset val="1"/>
      </rPr>
      <t xml:space="preserve">exp(-kt)</t>
    </r>
  </si>
  <si>
    <t xml:space="preserve">Cinetica del secondo ordine:</t>
  </si>
  <si>
    <r>
      <rPr>
        <sz val="16"/>
        <color rgb="FF000000"/>
        <rFont val="Calibri"/>
        <family val="2"/>
        <charset val="1"/>
      </rPr>
      <t xml:space="preserve">-d[R]/dt=k[R]</t>
    </r>
    <r>
      <rPr>
        <vertAlign val="superscript"/>
        <sz val="16"/>
        <color rgb="FF000000"/>
        <rFont val="Calibri"/>
        <family val="2"/>
        <charset val="1"/>
      </rPr>
      <t xml:space="preserve">2</t>
    </r>
  </si>
  <si>
    <t xml:space="preserve">dipende dal quadrato della concentrazione del reagente</t>
  </si>
  <si>
    <r>
      <rPr>
        <sz val="16"/>
        <color rgb="FF000000"/>
        <rFont val="Calibri"/>
        <family val="2"/>
        <charset val="1"/>
      </rPr>
      <t xml:space="preserve">[R]=[R]</t>
    </r>
    <r>
      <rPr>
        <vertAlign val="subscript"/>
        <sz val="16"/>
        <color rgb="FF000000"/>
        <rFont val="Calibri"/>
        <family val="2"/>
        <charset val="1"/>
      </rPr>
      <t xml:space="preserve">0</t>
    </r>
    <r>
      <rPr>
        <sz val="16"/>
        <color rgb="FF000000"/>
        <rFont val="Calibri"/>
        <family val="2"/>
        <charset val="1"/>
      </rPr>
      <t xml:space="preserve">/(1+[R]</t>
    </r>
    <r>
      <rPr>
        <vertAlign val="subscript"/>
        <sz val="16"/>
        <color rgb="FF000000"/>
        <rFont val="Calibri"/>
        <family val="2"/>
        <charset val="1"/>
      </rPr>
      <t xml:space="preserve">0 </t>
    </r>
    <r>
      <rPr>
        <sz val="16"/>
        <color rgb="FF000000"/>
        <rFont val="Calibri"/>
        <family val="2"/>
        <charset val="1"/>
      </rPr>
      <t xml:space="preserve">kt)</t>
    </r>
  </si>
  <si>
    <t xml:space="preserve">L'acetaldeide può dissociare in metano e monossido di carbonio seguendo una cinetica di ordine 2. </t>
  </si>
  <si>
    <t xml:space="preserve">Determinare la concentrazione del reagente nel tempo con il metodo di Eulero esplicito, sia nel caso reale che nei casi in cui la cinetica sia di ordine 0 o 1.</t>
  </si>
  <si>
    <t xml:space="preserve">1)</t>
  </si>
  <si>
    <t xml:space="preserve">Risolvo il Problema di Cauchy:</t>
  </si>
  <si>
    <r>
      <rPr>
        <sz val="16"/>
        <color rgb="FF000000"/>
        <rFont val="Calibri"/>
        <family val="2"/>
        <charset val="1"/>
      </rPr>
      <t xml:space="preserve">d[R]/dt=-k[R]</t>
    </r>
    <r>
      <rPr>
        <vertAlign val="superscript"/>
        <sz val="16"/>
        <color rgb="FF000000"/>
        <rFont val="Calibri"/>
        <family val="2"/>
        <charset val="1"/>
      </rPr>
      <t xml:space="preserve">2</t>
    </r>
  </si>
  <si>
    <r>
      <rPr>
        <sz val="16"/>
        <color rgb="FF000000"/>
        <rFont val="Calibri"/>
        <family val="2"/>
        <charset val="1"/>
      </rPr>
      <t xml:space="preserve">f(t,[R])=-k[R]</t>
    </r>
    <r>
      <rPr>
        <vertAlign val="superscript"/>
        <sz val="16"/>
        <color rgb="FF000000"/>
        <rFont val="Calibri"/>
        <family val="2"/>
        <charset val="1"/>
      </rPr>
      <t xml:space="preserve">2</t>
    </r>
  </si>
  <si>
    <r>
      <rPr>
        <sz val="16"/>
        <color rgb="FF000000"/>
        <rFont val="Calibri"/>
        <family val="2"/>
        <charset val="1"/>
      </rPr>
      <t xml:space="preserve">[R](0)=[R]</t>
    </r>
    <r>
      <rPr>
        <vertAlign val="subscript"/>
        <sz val="16"/>
        <color rgb="FF000000"/>
        <rFont val="Calibri"/>
        <family val="2"/>
        <charset val="1"/>
      </rPr>
      <t xml:space="preserve">0</t>
    </r>
    <r>
      <rPr>
        <sz val="16"/>
        <color rgb="FF000000"/>
        <rFont val="Calibri"/>
        <family val="2"/>
        <charset val="1"/>
      </rPr>
      <t xml:space="preserve"> </t>
    </r>
  </si>
  <si>
    <t xml:space="preserve">e determino</t>
  </si>
  <si>
    <t xml:space="preserve">[R]=[CH3CHO] </t>
  </si>
  <si>
    <t xml:space="preserve">dati</t>
  </si>
  <si>
    <t xml:space="preserve">k=</t>
  </si>
  <si>
    <r>
      <rPr>
        <sz val="11"/>
        <color rgb="FF000000"/>
        <rFont val="Calibri"/>
        <family val="2"/>
        <charset val="1"/>
      </rPr>
      <t xml:space="preserve">s</t>
    </r>
    <r>
      <rPr>
        <vertAlign val="superscript"/>
        <sz val="11"/>
        <color rgb="FF000000"/>
        <rFont val="Calibri"/>
        <family val="2"/>
        <charset val="1"/>
      </rPr>
      <t xml:space="preserve">-1</t>
    </r>
  </si>
  <si>
    <r>
      <rPr>
        <sz val="16"/>
        <color rgb="FFFF0000"/>
        <rFont val="Calibri"/>
        <family val="2"/>
        <charset val="1"/>
      </rPr>
      <t xml:space="preserve">[R]</t>
    </r>
    <r>
      <rPr>
        <vertAlign val="subscript"/>
        <sz val="16"/>
        <color rgb="FFFF0000"/>
        <rFont val="Calibri"/>
        <family val="2"/>
        <charset val="1"/>
      </rPr>
      <t xml:space="preserve">0</t>
    </r>
    <r>
      <rPr>
        <sz val="16"/>
        <color rgb="FFFF0000"/>
        <rFont val="Calibri"/>
        <family val="2"/>
        <charset val="1"/>
      </rPr>
      <t xml:space="preserve"> = [CH</t>
    </r>
    <r>
      <rPr>
        <vertAlign val="subscript"/>
        <sz val="16"/>
        <color rgb="FFFF0000"/>
        <rFont val="Calibri"/>
        <family val="2"/>
        <charset val="1"/>
      </rPr>
      <t xml:space="preserve">3</t>
    </r>
    <r>
      <rPr>
        <sz val="16"/>
        <color rgb="FFFF0000"/>
        <rFont val="Calibri"/>
        <family val="2"/>
        <charset val="1"/>
      </rPr>
      <t xml:space="preserve">CHO]</t>
    </r>
    <r>
      <rPr>
        <vertAlign val="subscript"/>
        <sz val="16"/>
        <color rgb="FFFF0000"/>
        <rFont val="Calibri"/>
        <family val="2"/>
        <charset val="1"/>
      </rPr>
      <t xml:space="preserve">0</t>
    </r>
    <r>
      <rPr>
        <sz val="16"/>
        <color rgb="FFFF0000"/>
        <rFont val="Calibri"/>
        <family val="2"/>
        <charset val="1"/>
      </rPr>
      <t xml:space="preserve"> =</t>
    </r>
  </si>
  <si>
    <t xml:space="preserve">M</t>
  </si>
  <si>
    <t xml:space="preserve">dt=</t>
  </si>
  <si>
    <t xml:space="preserve">s </t>
  </si>
  <si>
    <t xml:space="preserve">Eulero</t>
  </si>
  <si>
    <t xml:space="preserve">sol. esatta</t>
  </si>
  <si>
    <r>
      <rPr>
        <sz val="11"/>
        <color rgb="FF000000"/>
        <rFont val="Calibri"/>
        <family val="2"/>
        <charset val="1"/>
      </rPr>
      <t xml:space="preserve">f</t>
    </r>
    <r>
      <rPr>
        <vertAlign val="subscript"/>
        <sz val="11"/>
        <color rgb="FF000000"/>
        <rFont val="Calibri"/>
        <family val="2"/>
        <charset val="1"/>
      </rPr>
      <t xml:space="preserve">n</t>
    </r>
  </si>
  <si>
    <t xml:space="preserve">sol. approx</t>
  </si>
  <si>
    <t xml:space="preserve">t / s</t>
  </si>
  <si>
    <r>
      <rPr>
        <sz val="11"/>
        <color rgb="FF000000"/>
        <rFont val="Calibri"/>
        <family val="2"/>
        <charset val="1"/>
      </rPr>
      <t xml:space="preserve">[CH</t>
    </r>
    <r>
      <rPr>
        <vertAlign val="subscript"/>
        <sz val="11"/>
        <color rgb="FF000000"/>
        <rFont val="Calibri"/>
        <family val="2"/>
        <charset val="1"/>
      </rPr>
      <t xml:space="preserve">3</t>
    </r>
    <r>
      <rPr>
        <sz val="11"/>
        <color rgb="FF000000"/>
        <rFont val="Calibri"/>
        <family val="2"/>
        <charset val="1"/>
      </rPr>
      <t xml:space="preserve">CHO](t) / M</t>
    </r>
  </si>
  <si>
    <r>
      <rPr>
        <sz val="11"/>
        <color rgb="FF000000"/>
        <rFont val="Calibri"/>
        <family val="2"/>
        <charset val="1"/>
      </rPr>
      <t xml:space="preserve">d[CH</t>
    </r>
    <r>
      <rPr>
        <vertAlign val="subscript"/>
        <sz val="11"/>
        <color rgb="FF000000"/>
        <rFont val="Calibri"/>
        <family val="2"/>
        <charset val="1"/>
      </rPr>
      <t xml:space="preserve">3</t>
    </r>
    <r>
      <rPr>
        <sz val="11"/>
        <color rgb="FF000000"/>
        <rFont val="Calibri"/>
        <family val="2"/>
        <charset val="1"/>
      </rPr>
      <t xml:space="preserve">CHO]/dt</t>
    </r>
  </si>
  <si>
    <r>
      <rPr>
        <sz val="11"/>
        <color rgb="FF000000"/>
        <rFont val="Calibri"/>
        <family val="2"/>
        <charset val="1"/>
      </rPr>
      <t xml:space="preserve">y</t>
    </r>
    <r>
      <rPr>
        <vertAlign val="subscript"/>
        <sz val="11"/>
        <color rgb="FF000000"/>
        <rFont val="Calibri"/>
        <family val="2"/>
        <charset val="1"/>
      </rPr>
      <t xml:space="preserve">n+1</t>
    </r>
    <r>
      <rPr>
        <sz val="11"/>
        <color rgb="FF000000"/>
        <rFont val="Calibri"/>
        <family val="2"/>
        <charset val="1"/>
      </rPr>
      <t xml:space="preserve">=y</t>
    </r>
    <r>
      <rPr>
        <vertAlign val="subscript"/>
        <sz val="11"/>
        <color rgb="FF000000"/>
        <rFont val="Calibri"/>
        <family val="2"/>
        <charset val="1"/>
      </rPr>
      <t xml:space="preserve">n</t>
    </r>
    <r>
      <rPr>
        <sz val="11"/>
        <color rgb="FF000000"/>
        <rFont val="Calibri"/>
        <family val="2"/>
        <charset val="1"/>
      </rPr>
      <t xml:space="preserve">+hf</t>
    </r>
    <r>
      <rPr>
        <vertAlign val="subscript"/>
        <sz val="11"/>
        <color rgb="FF000000"/>
        <rFont val="Calibri"/>
        <family val="2"/>
        <charset val="1"/>
      </rPr>
      <t xml:space="preserve">n</t>
    </r>
  </si>
  <si>
    <t xml:space="preserve">errore</t>
  </si>
  <si>
    <t xml:space="preserve">2)</t>
  </si>
  <si>
    <t xml:space="preserve">d[R]/dt=-k[R]</t>
  </si>
  <si>
    <t xml:space="preserve">f(t,[R])=-k[R]</t>
  </si>
  <si>
    <t xml:space="preserve">determino</t>
  </si>
  <si>
    <t xml:space="preserve">con</t>
  </si>
  <si>
    <r>
      <rPr>
        <sz val="16"/>
        <color rgb="FF000000"/>
        <rFont val="Calibri"/>
        <family val="2"/>
        <charset val="1"/>
      </rPr>
      <t xml:space="preserve">k ed [R]</t>
    </r>
    <r>
      <rPr>
        <vertAlign val="subscript"/>
        <sz val="16"/>
        <color rgb="FF000000"/>
        <rFont val="Calibri"/>
        <family val="2"/>
        <charset val="1"/>
      </rPr>
      <t xml:space="preserve">0</t>
    </r>
    <r>
      <rPr>
        <sz val="16"/>
        <color rgb="FF000000"/>
        <rFont val="Calibri"/>
        <family val="2"/>
        <charset val="1"/>
      </rPr>
      <t xml:space="preserve"> come sopra</t>
    </r>
  </si>
  <si>
    <t xml:space="preserve">3)</t>
  </si>
  <si>
    <t xml:space="preserve">d[R]/dt=-k</t>
  </si>
  <si>
    <t xml:space="preserve">f(t,[R])=-k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</si>
</sst>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00000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vertAlign val="superscript"/>
      <sz val="16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vertAlign val="subscript"/>
      <sz val="16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vertAlign val="subscript"/>
      <sz val="16"/>
      <color rgb="FFFF0000"/>
      <name val="Calibri"/>
      <family val="2"/>
      <charset val="1"/>
    </font>
    <font>
      <vertAlign val="subscript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9.7"/>
  <cols>
    <col collapsed="false" hidden="false" max="1" min="1" style="1" width="17.0323886639676"/>
    <col collapsed="false" hidden="false" max="2" min="2" style="1" width="27.2064777327935"/>
    <col collapsed="false" hidden="false" max="3" min="3" style="1" width="29.0283400809717"/>
    <col collapsed="false" hidden="false" max="4" min="4" style="1" width="25.4939271255061"/>
    <col collapsed="false" hidden="false" max="5" min="5" style="1" width="22.1740890688259"/>
    <col collapsed="false" hidden="false" max="6" min="6" style="1" width="30.3157894736842"/>
    <col collapsed="false" hidden="false" max="1023" min="7" style="1" width="25.4939271255061"/>
    <col collapsed="false" hidden="false" max="1025" min="1024" style="2" width="25.4939271255061"/>
  </cols>
  <sheetData>
    <row r="1" customFormat="false" ht="19.7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20.2" hidden="false" customHeight="false" outlineLevel="0" collapsed="false">
      <c r="A2" s="1" t="s">
        <v>0</v>
      </c>
      <c r="B2" s="0"/>
      <c r="C2" s="3" t="s">
        <v>1</v>
      </c>
      <c r="D2" s="1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9.7" hidden="false" customHeight="false" outlineLevel="0" collapsed="false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9.7" hidden="false" customHeight="false" outlineLevel="0" collapsed="false">
      <c r="A4" s="4" t="s">
        <v>3</v>
      </c>
      <c r="B4" s="2"/>
      <c r="C4" s="2"/>
      <c r="D4" s="4" t="s">
        <v>4</v>
      </c>
      <c r="E4" s="2"/>
      <c r="F4" s="2"/>
      <c r="G4" s="2"/>
      <c r="H4" s="2"/>
      <c r="I4" s="2" t="s">
        <v>5</v>
      </c>
      <c r="J4" s="2"/>
      <c r="K4" s="2"/>
      <c r="L4" s="2"/>
      <c r="M4" s="2"/>
      <c r="N4" s="2"/>
    </row>
    <row r="5" customFormat="false" ht="23.95" hidden="false" customHeight="false" outlineLevel="0" collapsed="false">
      <c r="A5" s="5" t="s">
        <v>6</v>
      </c>
      <c r="B5" s="5"/>
      <c r="C5" s="5"/>
      <c r="D5" s="1" t="s">
        <v>7</v>
      </c>
      <c r="E5" s="6" t="s">
        <v>8</v>
      </c>
      <c r="F5" s="7"/>
      <c r="G5" s="8"/>
      <c r="H5" s="8"/>
      <c r="I5" s="2" t="s">
        <v>9</v>
      </c>
      <c r="J5" s="8"/>
      <c r="K5" s="2"/>
      <c r="L5" s="2"/>
      <c r="M5" s="2"/>
      <c r="N5" s="2"/>
    </row>
    <row r="6" customFormat="false" ht="23.95" hidden="false" customHeight="false" outlineLevel="0" collapsed="false">
      <c r="A6" s="5" t="s">
        <v>10</v>
      </c>
      <c r="B6" s="5"/>
      <c r="C6" s="5"/>
      <c r="D6" s="1" t="s">
        <v>11</v>
      </c>
      <c r="E6" s="6" t="s">
        <v>12</v>
      </c>
      <c r="F6" s="7"/>
      <c r="G6" s="8"/>
      <c r="H6" s="8"/>
      <c r="I6" s="5" t="s">
        <v>13</v>
      </c>
      <c r="J6" s="8"/>
      <c r="K6" s="2"/>
      <c r="L6" s="2"/>
      <c r="M6" s="2"/>
      <c r="N6" s="2"/>
    </row>
    <row r="7" customFormat="false" ht="23.95" hidden="false" customHeight="false" outlineLevel="0" collapsed="false">
      <c r="A7" s="5" t="s">
        <v>14</v>
      </c>
      <c r="B7" s="5"/>
      <c r="C7" s="5"/>
      <c r="D7" s="1" t="s">
        <v>15</v>
      </c>
      <c r="E7" s="6" t="s">
        <v>16</v>
      </c>
      <c r="F7" s="7"/>
      <c r="G7" s="8"/>
      <c r="H7" s="8"/>
      <c r="I7" s="2" t="s">
        <v>17</v>
      </c>
      <c r="J7" s="8"/>
      <c r="K7" s="2"/>
      <c r="L7" s="2"/>
      <c r="M7" s="2"/>
      <c r="N7" s="2"/>
    </row>
    <row r="8" customFormat="false" ht="19.7" hidden="false" customHeight="fals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customFormat="false" ht="19.7" hidden="false" customHeight="false" outlineLevel="0" collapsed="false">
      <c r="A9" s="9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customFormat="false" ht="19.7" hidden="false" customHeight="false" outlineLevel="0" collapsed="false">
      <c r="A10" s="9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customFormat="false" ht="19.7" hidden="false" customHeight="false" outlineLevel="0" collapsed="false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customFormat="false" ht="19.7" hidden="false" customHeight="false" outlineLevel="0" collapsed="false">
      <c r="A12" s="10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customFormat="false" ht="20.2" hidden="false" customHeight="false" outlineLevel="0" collapsed="false">
      <c r="A13" s="5" t="s">
        <v>21</v>
      </c>
      <c r="B13" s="2"/>
      <c r="C13" s="1" t="s">
        <v>22</v>
      </c>
      <c r="D13" s="2" t="s">
        <v>23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customFormat="false" ht="23.95" hidden="false" customHeight="false" outlineLevel="0" collapsed="false">
      <c r="A14" s="9"/>
      <c r="B14" s="2"/>
      <c r="C14" s="2" t="s">
        <v>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customFormat="false" ht="19.7" hidden="false" customHeight="false" outlineLevel="0" collapsed="false">
      <c r="A15" s="5" t="s">
        <v>25</v>
      </c>
      <c r="B15" s="2" t="s">
        <v>26</v>
      </c>
      <c r="C15" s="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customFormat="false" ht="19.7" hidden="false" customHeight="false" outlineLevel="0" collapsed="false">
      <c r="A16" s="5" t="s">
        <v>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customFormat="false" ht="23.95" hidden="false" customHeight="false" outlineLevel="0" collapsed="false">
      <c r="A17" s="11" t="s">
        <v>28</v>
      </c>
      <c r="B17" s="12" t="n">
        <f aca="false">6.7*10^-6</f>
        <v>6.7E-006</v>
      </c>
      <c r="C17" s="13" t="s">
        <v>29</v>
      </c>
      <c r="D17" s="14" t="s">
        <v>30</v>
      </c>
      <c r="E17" s="15" t="n">
        <v>1.5</v>
      </c>
      <c r="F17" s="15" t="s">
        <v>31</v>
      </c>
      <c r="G17" s="16" t="s">
        <v>32</v>
      </c>
      <c r="H17" s="16" t="n">
        <v>10</v>
      </c>
      <c r="I17" s="17" t="s">
        <v>33</v>
      </c>
      <c r="J17" s="0"/>
      <c r="K17" s="2"/>
      <c r="L17" s="2"/>
      <c r="M17" s="2"/>
      <c r="N17" s="2"/>
    </row>
    <row r="18" customFormat="false" ht="19.7" hidden="false" customHeight="false" outlineLevel="0" collapsed="false">
      <c r="A18" s="18"/>
      <c r="B18" s="0"/>
      <c r="C18" s="19"/>
      <c r="D18" s="14"/>
      <c r="E18" s="15"/>
      <c r="F18" s="15"/>
      <c r="G18" s="16"/>
      <c r="H18" s="16"/>
      <c r="I18" s="17"/>
      <c r="J18" s="0"/>
      <c r="K18" s="2"/>
      <c r="L18" s="2"/>
      <c r="M18" s="2"/>
      <c r="N18" s="2"/>
    </row>
    <row r="19" customFormat="false" ht="19.7" hidden="false" customHeight="false" outlineLevel="0" collapsed="false">
      <c r="A19" s="18"/>
      <c r="B19" s="2"/>
      <c r="C19" s="20" t="s">
        <v>34</v>
      </c>
      <c r="D19" s="20"/>
      <c r="E19" s="20"/>
      <c r="F19" s="15"/>
      <c r="G19" s="2"/>
      <c r="H19" s="2"/>
      <c r="I19" s="0"/>
      <c r="J19" s="2"/>
      <c r="K19" s="2"/>
      <c r="L19" s="2"/>
      <c r="M19" s="2"/>
      <c r="N19" s="2"/>
    </row>
    <row r="20" customFormat="false" ht="19.7" hidden="false" customHeight="false" outlineLevel="0" collapsed="false">
      <c r="A20" s="2"/>
      <c r="B20" s="21" t="s">
        <v>35</v>
      </c>
      <c r="C20" s="22" t="s">
        <v>36</v>
      </c>
      <c r="D20" s="21" t="s">
        <v>37</v>
      </c>
      <c r="E20" s="23"/>
      <c r="F20" s="0"/>
      <c r="G20" s="0"/>
      <c r="H20" s="0"/>
      <c r="I20" s="0"/>
      <c r="J20" s="24"/>
      <c r="K20" s="2"/>
      <c r="L20" s="24"/>
      <c r="M20" s="24"/>
      <c r="N20" s="2"/>
    </row>
    <row r="21" customFormat="false" ht="19.7" hidden="false" customHeight="false" outlineLevel="0" collapsed="false">
      <c r="A21" s="18" t="s">
        <v>38</v>
      </c>
      <c r="B21" s="25" t="s">
        <v>39</v>
      </c>
      <c r="C21" s="22" t="s">
        <v>40</v>
      </c>
      <c r="D21" s="26" t="s">
        <v>41</v>
      </c>
      <c r="E21" s="24" t="s">
        <v>42</v>
      </c>
      <c r="F21" s="0"/>
      <c r="G21" s="0"/>
      <c r="H21" s="0"/>
      <c r="I21" s="0"/>
      <c r="J21" s="24"/>
      <c r="K21" s="24"/>
      <c r="L21" s="24"/>
      <c r="M21" s="24"/>
      <c r="N21" s="24"/>
    </row>
    <row r="22" customFormat="false" ht="19.7" hidden="false" customHeight="false" outlineLevel="0" collapsed="false">
      <c r="A22" s="1" t="n">
        <v>0</v>
      </c>
      <c r="B22" s="2" t="n">
        <f aca="false">$E$17/(1+$E$17*$B$17*A22)</f>
        <v>1.5</v>
      </c>
      <c r="C22" s="0"/>
      <c r="D22" s="0"/>
      <c r="E22" s="0"/>
      <c r="F22" s="0"/>
      <c r="G22" s="0"/>
      <c r="H22" s="0"/>
      <c r="I22" s="0"/>
      <c r="J22" s="24"/>
      <c r="K22" s="24"/>
      <c r="L22" s="27"/>
      <c r="M22" s="27"/>
      <c r="N22" s="24"/>
    </row>
    <row r="23" customFormat="false" ht="19.7" hidden="false" customHeight="false" outlineLevel="0" collapsed="false">
      <c r="A23" s="1" t="n">
        <f aca="false">$H$17+A22</f>
        <v>10</v>
      </c>
      <c r="B23" s="2" t="n">
        <f aca="false">$E$17/(1+$E$17*$B$17*A23)</f>
        <v>1.49984926514885</v>
      </c>
      <c r="C23" s="0"/>
      <c r="D23" s="0"/>
      <c r="E23" s="0"/>
      <c r="F23" s="0"/>
      <c r="G23" s="0"/>
      <c r="H23" s="0"/>
      <c r="I23" s="0"/>
      <c r="L23" s="28"/>
      <c r="M23" s="28"/>
    </row>
    <row r="24" customFormat="false" ht="19.7" hidden="false" customHeight="false" outlineLevel="0" collapsed="false">
      <c r="A24" s="1" t="n">
        <f aca="false">$H$17+A23</f>
        <v>20</v>
      </c>
      <c r="B24" s="2" t="n">
        <f aca="false">$E$17/(1+$E$17*$B$17*A24)</f>
        <v>1.49969856058932</v>
      </c>
      <c r="C24" s="0"/>
      <c r="D24" s="0"/>
      <c r="E24" s="0"/>
      <c r="F24" s="0"/>
      <c r="G24" s="0"/>
      <c r="H24" s="0"/>
      <c r="I24" s="0"/>
      <c r="L24" s="28"/>
      <c r="M24" s="28"/>
    </row>
    <row r="25" customFormat="false" ht="19.7" hidden="false" customHeight="false" outlineLevel="0" collapsed="false">
      <c r="A25" s="1" t="n">
        <f aca="false">$H$17+A24</f>
        <v>30</v>
      </c>
      <c r="B25" s="2" t="n">
        <f aca="false">$E$17/(1+$E$17*$B$17*A25)</f>
        <v>1.49954788631228</v>
      </c>
      <c r="C25" s="0"/>
      <c r="D25" s="0"/>
      <c r="E25" s="0"/>
      <c r="F25" s="0"/>
      <c r="G25" s="0"/>
      <c r="H25" s="0"/>
      <c r="I25" s="0"/>
      <c r="L25" s="28"/>
      <c r="M25" s="28"/>
    </row>
    <row r="26" customFormat="false" ht="19.7" hidden="false" customHeight="false" outlineLevel="0" collapsed="false">
      <c r="A26" s="1" t="n">
        <f aca="false">$H$17+A25</f>
        <v>40</v>
      </c>
      <c r="B26" s="2" t="n">
        <f aca="false">$E$17/(1+$E$17*$B$17*A26)</f>
        <v>1.49939724230859</v>
      </c>
      <c r="C26" s="0"/>
      <c r="D26" s="0"/>
      <c r="E26" s="0"/>
      <c r="F26" s="0"/>
      <c r="G26" s="0"/>
      <c r="H26" s="0"/>
      <c r="I26" s="0"/>
      <c r="L26" s="28"/>
      <c r="M26" s="28"/>
    </row>
    <row r="27" customFormat="false" ht="19.7" hidden="false" customHeight="false" outlineLevel="0" collapsed="false">
      <c r="A27" s="1" t="n">
        <f aca="false">$H$17+A26</f>
        <v>50</v>
      </c>
      <c r="B27" s="2" t="n">
        <f aca="false">$E$17/(1+$E$17*$B$17*A27)</f>
        <v>1.49924662856914</v>
      </c>
      <c r="C27" s="0"/>
      <c r="D27" s="0"/>
      <c r="E27" s="0"/>
      <c r="F27" s="0"/>
      <c r="G27" s="0"/>
      <c r="H27" s="0"/>
      <c r="I27" s="0"/>
      <c r="L27" s="28"/>
      <c r="M27" s="28"/>
    </row>
    <row r="28" customFormat="false" ht="19.7" hidden="false" customHeight="false" outlineLevel="0" collapsed="false">
      <c r="A28" s="1" t="n">
        <f aca="false">$H$17+A27</f>
        <v>60</v>
      </c>
      <c r="B28" s="2" t="n">
        <f aca="false">$E$17/(1+$E$17*$B$17*A28)</f>
        <v>1.49909604508481</v>
      </c>
      <c r="C28" s="0"/>
      <c r="D28" s="0"/>
      <c r="E28" s="0"/>
      <c r="F28" s="0"/>
      <c r="G28" s="0"/>
      <c r="H28" s="0"/>
      <c r="I28" s="0"/>
      <c r="L28" s="28"/>
      <c r="M28" s="28"/>
    </row>
    <row r="29" customFormat="false" ht="19.7" hidden="false" customHeight="false" outlineLevel="0" collapsed="false">
      <c r="A29" s="1" t="n">
        <f aca="false">$H$17+A28</f>
        <v>70</v>
      </c>
      <c r="B29" s="2" t="n">
        <f aca="false">$E$17/(1+$E$17*$B$17*A29)</f>
        <v>1.49894549184649</v>
      </c>
      <c r="C29" s="0"/>
      <c r="D29" s="0"/>
      <c r="E29" s="0"/>
      <c r="F29" s="0"/>
      <c r="G29" s="0"/>
      <c r="H29" s="0"/>
      <c r="I29" s="0"/>
      <c r="L29" s="28"/>
      <c r="M29" s="28"/>
    </row>
    <row r="30" customFormat="false" ht="19.7" hidden="false" customHeight="false" outlineLevel="0" collapsed="false">
      <c r="A30" s="1" t="n">
        <f aca="false">$H$17+A29</f>
        <v>80</v>
      </c>
      <c r="B30" s="2" t="n">
        <f aca="false">$E$17/(1+$E$17*$B$17*A30)</f>
        <v>1.49879496884505</v>
      </c>
      <c r="C30" s="0"/>
      <c r="D30" s="0"/>
      <c r="E30" s="0"/>
      <c r="F30" s="0"/>
      <c r="G30" s="0"/>
      <c r="H30" s="0"/>
      <c r="I30" s="0"/>
      <c r="L30" s="28"/>
      <c r="M30" s="28"/>
    </row>
    <row r="31" customFormat="false" ht="19.7" hidden="false" customHeight="false" outlineLevel="0" collapsed="false">
      <c r="A31" s="1" t="n">
        <f aca="false">$H$17+A30</f>
        <v>90</v>
      </c>
      <c r="B31" s="2" t="n">
        <f aca="false">$E$17/(1+$E$17*$B$17*A31)</f>
        <v>1.49864447607139</v>
      </c>
      <c r="C31" s="0"/>
      <c r="D31" s="0"/>
      <c r="E31" s="0"/>
      <c r="F31" s="0"/>
      <c r="G31" s="0"/>
      <c r="H31" s="0"/>
      <c r="I31" s="0"/>
      <c r="L31" s="28"/>
      <c r="M31" s="28"/>
    </row>
    <row r="32" customFormat="false" ht="19.7" hidden="false" customHeight="false" outlineLevel="0" collapsed="false">
      <c r="A32" s="1" t="n">
        <f aca="false">$H$17+A31</f>
        <v>100</v>
      </c>
      <c r="B32" s="2" t="n">
        <f aca="false">$E$17/(1+$E$17*$B$17*A32)</f>
        <v>1.49849401351642</v>
      </c>
      <c r="C32" s="0"/>
      <c r="D32" s="0"/>
      <c r="E32" s="0"/>
      <c r="F32" s="0"/>
      <c r="G32" s="0"/>
      <c r="H32" s="0"/>
      <c r="I32" s="0"/>
      <c r="L32" s="28"/>
      <c r="M32" s="28"/>
    </row>
    <row r="33" customFormat="false" ht="19.7" hidden="false" customHeight="false" outlineLevel="0" collapsed="false">
      <c r="A33" s="1" t="n">
        <f aca="false">$H$17+A32</f>
        <v>110</v>
      </c>
      <c r="B33" s="2" t="n">
        <f aca="false">$E$17/(1+$E$17*$B$17*A33)</f>
        <v>1.49834358117102</v>
      </c>
      <c r="C33" s="0"/>
      <c r="D33" s="0"/>
      <c r="E33" s="0"/>
      <c r="F33" s="0"/>
      <c r="G33" s="0"/>
      <c r="H33" s="0"/>
      <c r="I33" s="0"/>
      <c r="L33" s="28"/>
      <c r="M33" s="28"/>
    </row>
    <row r="34" customFormat="false" ht="19.7" hidden="false" customHeight="false" outlineLevel="0" collapsed="false">
      <c r="A34" s="1" t="n">
        <f aca="false">$H$17+A33</f>
        <v>120</v>
      </c>
      <c r="B34" s="2" t="n">
        <f aca="false">$E$17/(1+$E$17*$B$17*A34)</f>
        <v>1.49819317902609</v>
      </c>
      <c r="C34" s="0"/>
      <c r="D34" s="0"/>
      <c r="E34" s="0"/>
      <c r="F34" s="0"/>
      <c r="G34" s="0"/>
      <c r="H34" s="0"/>
      <c r="I34" s="0"/>
      <c r="L34" s="28"/>
      <c r="M34" s="28"/>
    </row>
    <row r="35" customFormat="false" ht="19.7" hidden="false" customHeight="false" outlineLevel="0" collapsed="false">
      <c r="A35" s="1" t="n">
        <f aca="false">$H$17+A34</f>
        <v>130</v>
      </c>
      <c r="B35" s="2" t="n">
        <f aca="false">$E$17/(1+$E$17*$B$17*A35)</f>
        <v>1.49804280707256</v>
      </c>
      <c r="C35" s="0"/>
      <c r="D35" s="0"/>
      <c r="E35" s="0"/>
      <c r="F35" s="0"/>
      <c r="G35" s="0"/>
      <c r="H35" s="0"/>
      <c r="I35" s="0"/>
      <c r="L35" s="28"/>
      <c r="M35" s="28"/>
    </row>
    <row r="36" customFormat="false" ht="19.7" hidden="false" customHeight="false" outlineLevel="0" collapsed="false">
      <c r="A36" s="1" t="n">
        <f aca="false">$H$17+A35</f>
        <v>140</v>
      </c>
      <c r="B36" s="2" t="n">
        <f aca="false">$E$17/(1+$E$17*$B$17*A36)</f>
        <v>1.49789246530132</v>
      </c>
      <c r="C36" s="0"/>
      <c r="D36" s="0"/>
      <c r="E36" s="0"/>
      <c r="F36" s="0"/>
      <c r="G36" s="0"/>
      <c r="H36" s="0"/>
      <c r="I36" s="0"/>
      <c r="L36" s="28"/>
      <c r="M36" s="28"/>
    </row>
    <row r="37" customFormat="false" ht="19.7" hidden="false" customHeight="false" outlineLevel="0" collapsed="false">
      <c r="A37" s="1" t="n">
        <f aca="false">$H$17+A36</f>
        <v>150</v>
      </c>
      <c r="B37" s="2" t="n">
        <f aca="false">$E$17/(1+$E$17*$B$17*A37)</f>
        <v>1.49774215370329</v>
      </c>
      <c r="C37" s="0"/>
      <c r="D37" s="0"/>
      <c r="E37" s="0"/>
      <c r="F37" s="0"/>
      <c r="G37" s="0"/>
      <c r="H37" s="0"/>
      <c r="I37" s="0"/>
      <c r="L37" s="28"/>
      <c r="M37" s="28"/>
    </row>
    <row r="38" customFormat="false" ht="19.7" hidden="false" customHeight="false" outlineLevel="0" collapsed="false">
      <c r="A38" s="1" t="n">
        <f aca="false">$H$17+A37</f>
        <v>160</v>
      </c>
      <c r="B38" s="2" t="n">
        <f aca="false">$E$17/(1+$E$17*$B$17*A38)</f>
        <v>1.49759187226939</v>
      </c>
      <c r="C38" s="0"/>
      <c r="D38" s="0"/>
      <c r="E38" s="0"/>
      <c r="F38" s="0"/>
      <c r="G38" s="0"/>
      <c r="H38" s="0"/>
      <c r="I38" s="0"/>
      <c r="L38" s="28"/>
      <c r="M38" s="28"/>
    </row>
    <row r="39" customFormat="false" ht="19.7" hidden="false" customHeight="false" outlineLevel="0" collapsed="false">
      <c r="A39" s="1" t="n">
        <f aca="false">$H$17+A38</f>
        <v>170</v>
      </c>
      <c r="B39" s="2" t="n">
        <f aca="false">$E$17/(1+$E$17*$B$17*A39)</f>
        <v>1.49744162099054</v>
      </c>
      <c r="C39" s="0"/>
      <c r="D39" s="0"/>
      <c r="E39" s="0"/>
      <c r="F39" s="0"/>
      <c r="G39" s="0"/>
      <c r="H39" s="0"/>
      <c r="I39" s="0"/>
      <c r="L39" s="28"/>
      <c r="M39" s="28"/>
    </row>
    <row r="40" customFormat="false" ht="19.7" hidden="false" customHeight="false" outlineLevel="0" collapsed="false">
      <c r="A40" s="1" t="n">
        <f aca="false">$H$17+A39</f>
        <v>180</v>
      </c>
      <c r="B40" s="2" t="n">
        <f aca="false">$E$17/(1+$E$17*$B$17*A40)</f>
        <v>1.49729139985766</v>
      </c>
      <c r="C40" s="0"/>
      <c r="D40" s="0"/>
      <c r="E40" s="0"/>
      <c r="F40" s="0"/>
      <c r="G40" s="0"/>
      <c r="H40" s="0"/>
      <c r="I40" s="0"/>
      <c r="L40" s="28"/>
      <c r="M40" s="28"/>
    </row>
    <row r="41" customFormat="false" ht="19.7" hidden="false" customHeight="false" outlineLevel="0" collapsed="false">
      <c r="A41" s="1" t="n">
        <f aca="false">$H$17+A40</f>
        <v>190</v>
      </c>
      <c r="B41" s="2" t="n">
        <f aca="false">$E$17/(1+$E$17*$B$17*A41)</f>
        <v>1.49714120886168</v>
      </c>
      <c r="C41" s="0"/>
      <c r="D41" s="0"/>
      <c r="E41" s="0"/>
      <c r="F41" s="0"/>
      <c r="G41" s="0"/>
      <c r="H41" s="0"/>
      <c r="I41" s="0"/>
      <c r="L41" s="28"/>
      <c r="M41" s="28"/>
    </row>
    <row r="42" customFormat="false" ht="19.7" hidden="false" customHeight="false" outlineLevel="0" collapsed="false">
      <c r="A42" s="1" t="n">
        <f aca="false">$H$17+A41</f>
        <v>200</v>
      </c>
      <c r="B42" s="2" t="n">
        <f aca="false">$E$17/(1+$E$17*$B$17*A42)</f>
        <v>1.49699104799353</v>
      </c>
      <c r="C42" s="0"/>
      <c r="D42" s="0"/>
      <c r="E42" s="0"/>
      <c r="F42" s="0"/>
      <c r="G42" s="0"/>
      <c r="H42" s="0"/>
      <c r="I42" s="0"/>
      <c r="L42" s="28"/>
      <c r="M42" s="28"/>
    </row>
    <row r="43" customFormat="false" ht="19.7" hidden="false" customHeight="false" outlineLevel="0" collapsed="false">
      <c r="A43" s="1" t="n">
        <f aca="false">$H$17+A42</f>
        <v>210</v>
      </c>
      <c r="B43" s="2" t="n">
        <f aca="false">$E$17/(1+$E$17*$B$17*A43)</f>
        <v>1.49684091724416</v>
      </c>
      <c r="C43" s="0"/>
      <c r="D43" s="0"/>
      <c r="E43" s="0"/>
      <c r="F43" s="0"/>
      <c r="G43" s="0"/>
      <c r="H43" s="0"/>
      <c r="I43" s="0"/>
      <c r="L43" s="28"/>
      <c r="M43" s="28"/>
    </row>
    <row r="44" customFormat="false" ht="19.7" hidden="false" customHeight="false" outlineLevel="0" collapsed="false">
      <c r="A44" s="1" t="n">
        <f aca="false">$H$17+A43</f>
        <v>220</v>
      </c>
      <c r="B44" s="2" t="n">
        <f aca="false">$E$17/(1+$E$17*$B$17*A44)</f>
        <v>1.49669081660449</v>
      </c>
      <c r="C44" s="0"/>
      <c r="D44" s="0"/>
      <c r="E44" s="0"/>
      <c r="F44" s="0"/>
      <c r="G44" s="0"/>
      <c r="H44" s="0"/>
      <c r="I44" s="0"/>
      <c r="L44" s="28"/>
      <c r="M44" s="28"/>
    </row>
    <row r="45" customFormat="false" ht="19.7" hidden="false" customHeight="false" outlineLevel="0" collapsed="false">
      <c r="A45" s="1" t="n">
        <f aca="false">$H$17+A44</f>
        <v>230</v>
      </c>
      <c r="B45" s="2" t="n">
        <f aca="false">$E$17/(1+$E$17*$B$17*A45)</f>
        <v>1.49654074606547</v>
      </c>
      <c r="C45" s="0"/>
      <c r="D45" s="0"/>
      <c r="E45" s="0"/>
      <c r="F45" s="0"/>
      <c r="G45" s="0"/>
      <c r="H45" s="0"/>
      <c r="I45" s="0"/>
      <c r="L45" s="28"/>
      <c r="M45" s="28"/>
    </row>
    <row r="46" customFormat="false" ht="19.7" hidden="false" customHeight="false" outlineLevel="0" collapsed="false">
      <c r="A46" s="1" t="n">
        <f aca="false">$H$17+A45</f>
        <v>240</v>
      </c>
      <c r="B46" s="2" t="n">
        <f aca="false">$E$17/(1+$E$17*$B$17*A46)</f>
        <v>1.49639070561805</v>
      </c>
      <c r="C46" s="0"/>
      <c r="D46" s="0"/>
      <c r="E46" s="0"/>
      <c r="F46" s="0"/>
      <c r="G46" s="0"/>
      <c r="H46" s="0"/>
      <c r="I46" s="0"/>
      <c r="L46" s="28"/>
      <c r="M46" s="28"/>
    </row>
    <row r="47" customFormat="false" ht="19.7" hidden="false" customHeight="false" outlineLevel="0" collapsed="false">
      <c r="A47" s="1" t="n">
        <f aca="false">$H$17+A46</f>
        <v>250</v>
      </c>
      <c r="B47" s="2" t="n">
        <f aca="false">$E$17/(1+$E$17*$B$17*A47)</f>
        <v>1.49624069525318</v>
      </c>
      <c r="C47" s="0"/>
      <c r="D47" s="0"/>
      <c r="E47" s="0"/>
      <c r="F47" s="0"/>
      <c r="G47" s="0"/>
      <c r="H47" s="0"/>
      <c r="I47" s="0"/>
      <c r="L47" s="28"/>
      <c r="M47" s="28"/>
    </row>
    <row r="48" customFormat="false" ht="19.7" hidden="false" customHeight="false" outlineLevel="0" collapsed="false">
      <c r="A48" s="18" t="n">
        <f aca="false">$H$17+A47</f>
        <v>260</v>
      </c>
      <c r="B48" s="2" t="n">
        <f aca="false">$E$17/(1+$E$17*$B$17*A48)</f>
        <v>1.4960907149618</v>
      </c>
      <c r="C48" s="0"/>
      <c r="D48" s="0"/>
      <c r="E48" s="0"/>
      <c r="F48" s="0"/>
      <c r="G48" s="0"/>
      <c r="H48" s="0"/>
      <c r="I48" s="0"/>
      <c r="L48" s="28"/>
      <c r="M48" s="28"/>
    </row>
    <row r="49" customFormat="false" ht="19.7" hidden="false" customHeight="false" outlineLevel="0" collapsed="false">
      <c r="A49" s="1" t="n">
        <f aca="false">$H$17+A48</f>
        <v>270</v>
      </c>
      <c r="B49" s="2" t="n">
        <f aca="false">$E$17/(1+$E$17*$B$17*A49)</f>
        <v>1.49594076473489</v>
      </c>
      <c r="C49" s="0"/>
      <c r="D49" s="0"/>
      <c r="E49" s="0"/>
      <c r="F49" s="0"/>
      <c r="G49" s="0"/>
      <c r="H49" s="0"/>
      <c r="I49" s="0"/>
      <c r="L49" s="28"/>
      <c r="M49" s="28"/>
    </row>
    <row r="50" customFormat="false" ht="19.7" hidden="false" customHeight="false" outlineLevel="0" collapsed="false">
      <c r="A50" s="1" t="n">
        <f aca="false">$H$17+A49</f>
        <v>280</v>
      </c>
      <c r="B50" s="2" t="n">
        <f aca="false">$E$17/(1+$E$17*$B$17*A50)</f>
        <v>1.4957908445634</v>
      </c>
      <c r="C50" s="0"/>
      <c r="D50" s="0"/>
      <c r="E50" s="0"/>
      <c r="F50" s="0"/>
      <c r="G50" s="0"/>
      <c r="H50" s="0"/>
      <c r="I50" s="0"/>
      <c r="L50" s="28"/>
      <c r="M50" s="28"/>
    </row>
    <row r="51" customFormat="false" ht="19.7" hidden="false" customHeight="false" outlineLevel="0" collapsed="false">
      <c r="A51" s="1" t="n">
        <f aca="false">$H$17+A50</f>
        <v>290</v>
      </c>
      <c r="B51" s="2" t="n">
        <f aca="false">$E$17/(1+$E$17*$B$17*A51)</f>
        <v>1.49564095443829</v>
      </c>
      <c r="C51" s="0"/>
      <c r="D51" s="0"/>
      <c r="E51" s="0"/>
      <c r="F51" s="0"/>
      <c r="G51" s="0"/>
      <c r="H51" s="0"/>
      <c r="I51" s="0"/>
      <c r="L51" s="28"/>
      <c r="M51" s="28"/>
    </row>
    <row r="52" customFormat="false" ht="19.7" hidden="false" customHeight="false" outlineLevel="0" collapsed="false">
      <c r="A52" s="1" t="n">
        <f aca="false">$H$17+A51</f>
        <v>300</v>
      </c>
      <c r="B52" s="2" t="n">
        <f aca="false">$E$17/(1+$E$17*$B$17*A52)</f>
        <v>1.49549109435053</v>
      </c>
      <c r="C52" s="0"/>
      <c r="D52" s="0"/>
      <c r="E52" s="0"/>
      <c r="F52" s="0"/>
      <c r="G52" s="0"/>
      <c r="H52" s="0"/>
      <c r="I52" s="0"/>
      <c r="L52" s="28"/>
      <c r="M52" s="28"/>
    </row>
    <row r="53" customFormat="false" ht="19.7" hidden="false" customHeight="false" outlineLevel="0" collapsed="false">
      <c r="A53" s="0"/>
      <c r="B53" s="0"/>
      <c r="C53" s="0"/>
      <c r="D53" s="0"/>
      <c r="E53" s="0"/>
      <c r="F53" s="0"/>
      <c r="G53" s="0"/>
      <c r="H53" s="0"/>
      <c r="I53" s="0"/>
      <c r="L53" s="28"/>
      <c r="M53" s="28"/>
    </row>
    <row r="54" customFormat="false" ht="19.7" hidden="false" customHeight="false" outlineLevel="0" collapsed="false">
      <c r="A54" s="0"/>
      <c r="B54" s="0"/>
      <c r="C54" s="0"/>
      <c r="D54" s="0"/>
      <c r="E54" s="0"/>
      <c r="F54" s="0"/>
      <c r="G54" s="0"/>
      <c r="H54" s="0"/>
      <c r="I54" s="0"/>
      <c r="L54" s="28"/>
      <c r="M54" s="28"/>
    </row>
    <row r="55" customFormat="false" ht="19.7" hidden="false" customHeight="false" outlineLevel="0" collapsed="false">
      <c r="A55" s="0"/>
      <c r="B55" s="0"/>
      <c r="C55" s="0"/>
      <c r="D55" s="0"/>
      <c r="E55" s="0"/>
      <c r="F55" s="0"/>
    </row>
    <row r="56" customFormat="false" ht="19.7" hidden="false" customHeight="false" outlineLevel="0" collapsed="false">
      <c r="A56" s="10" t="s">
        <v>43</v>
      </c>
      <c r="B56" s="2"/>
      <c r="C56" s="2"/>
      <c r="D56" s="0"/>
      <c r="E56" s="0"/>
      <c r="F56" s="0"/>
    </row>
    <row r="57" customFormat="false" ht="20.1" hidden="false" customHeight="false" outlineLevel="0" collapsed="false">
      <c r="A57" s="5" t="s">
        <v>21</v>
      </c>
      <c r="B57" s="2"/>
      <c r="C57" s="1" t="s">
        <v>44</v>
      </c>
      <c r="D57" s="2" t="s">
        <v>45</v>
      </c>
      <c r="E57" s="0"/>
      <c r="F57" s="0"/>
    </row>
    <row r="58" customFormat="false" ht="23.85" hidden="false" customHeight="false" outlineLevel="0" collapsed="false">
      <c r="A58" s="9"/>
      <c r="B58" s="2"/>
      <c r="C58" s="2" t="s">
        <v>24</v>
      </c>
      <c r="D58" s="0"/>
      <c r="E58" s="0"/>
      <c r="F58" s="0"/>
    </row>
    <row r="59" customFormat="false" ht="23.95" hidden="false" customHeight="false" outlineLevel="0" collapsed="false">
      <c r="A59" s="5" t="s">
        <v>46</v>
      </c>
      <c r="B59" s="2" t="s">
        <v>26</v>
      </c>
      <c r="C59" s="8" t="s">
        <v>47</v>
      </c>
      <c r="D59" s="1" t="s">
        <v>48</v>
      </c>
      <c r="E59" s="0"/>
      <c r="F59" s="0"/>
    </row>
    <row r="60" customFormat="false" ht="19.7" hidden="false" customHeight="false" outlineLevel="0" collapsed="false">
      <c r="A60" s="2"/>
      <c r="B60" s="2"/>
      <c r="C60" s="2"/>
      <c r="D60" s="23" t="s">
        <v>34</v>
      </c>
      <c r="E60" s="23"/>
      <c r="F60" s="0"/>
    </row>
    <row r="61" customFormat="false" ht="19.7" hidden="false" customHeight="false" outlineLevel="0" collapsed="false">
      <c r="A61" s="18" t="s">
        <v>38</v>
      </c>
      <c r="B61" s="25" t="s">
        <v>39</v>
      </c>
      <c r="C61" s="22" t="s">
        <v>40</v>
      </c>
      <c r="D61" s="26" t="s">
        <v>41</v>
      </c>
      <c r="E61" s="24" t="s">
        <v>42</v>
      </c>
      <c r="F61" s="0"/>
    </row>
    <row r="62" customFormat="false" ht="19.7" hidden="false" customHeight="false" outlineLevel="0" collapsed="false">
      <c r="A62" s="1" t="n">
        <v>0</v>
      </c>
      <c r="B62" s="1" t="n">
        <f aca="false">$E$17*EXP(-$B$17*A62)</f>
        <v>1.5</v>
      </c>
      <c r="C62" s="0"/>
      <c r="D62" s="0"/>
      <c r="E62" s="0"/>
      <c r="F62" s="0"/>
    </row>
    <row r="63" customFormat="false" ht="19.7" hidden="false" customHeight="false" outlineLevel="0" collapsed="false">
      <c r="A63" s="1" t="n">
        <f aca="false">$H$17+A62</f>
        <v>10</v>
      </c>
      <c r="B63" s="1" t="n">
        <f aca="false">$E$17*EXP(-$B$17*A63)</f>
        <v>1.49989950336667</v>
      </c>
      <c r="C63" s="0"/>
      <c r="D63" s="0"/>
      <c r="E63" s="0"/>
      <c r="F63" s="0"/>
    </row>
    <row r="64" customFormat="false" ht="19.7" hidden="false" customHeight="false" outlineLevel="0" collapsed="false">
      <c r="A64" s="1" t="n">
        <f aca="false">$H$17+A63</f>
        <v>20</v>
      </c>
      <c r="B64" s="1" t="n">
        <f aca="false">$E$17*EXP(-$B$17*A64)</f>
        <v>1.4997990134664</v>
      </c>
      <c r="C64" s="0"/>
      <c r="D64" s="0"/>
      <c r="E64" s="0"/>
      <c r="F64" s="0"/>
    </row>
    <row r="65" customFormat="false" ht="19.7" hidden="false" customHeight="false" outlineLevel="0" collapsed="false">
      <c r="A65" s="1" t="n">
        <f aca="false">$H$17+A64</f>
        <v>30</v>
      </c>
      <c r="B65" s="1" t="n">
        <f aca="false">$E$17*EXP(-$B$17*A65)</f>
        <v>1.49969853029872</v>
      </c>
      <c r="C65" s="0"/>
      <c r="D65" s="0"/>
      <c r="E65" s="0"/>
      <c r="F65" s="0"/>
    </row>
    <row r="66" customFormat="false" ht="19.7" hidden="false" customHeight="false" outlineLevel="0" collapsed="false">
      <c r="A66" s="1" t="n">
        <f aca="false">$H$17+A65</f>
        <v>40</v>
      </c>
      <c r="B66" s="1" t="n">
        <f aca="false">$E$17*EXP(-$B$17*A66)</f>
        <v>1.49959805386319</v>
      </c>
      <c r="C66" s="0"/>
      <c r="D66" s="0"/>
      <c r="E66" s="0"/>
      <c r="F66" s="0"/>
    </row>
    <row r="67" customFormat="false" ht="19.7" hidden="false" customHeight="false" outlineLevel="0" collapsed="false">
      <c r="A67" s="1" t="n">
        <f aca="false">$H$17+A66</f>
        <v>50</v>
      </c>
      <c r="B67" s="1" t="n">
        <f aca="false">$E$17*EXP(-$B$17*A67)</f>
        <v>1.49949758415935</v>
      </c>
      <c r="C67" s="0"/>
      <c r="D67" s="0"/>
      <c r="E67" s="0"/>
      <c r="F67" s="0"/>
    </row>
    <row r="68" customFormat="false" ht="19.7" hidden="false" customHeight="false" outlineLevel="0" collapsed="false">
      <c r="A68" s="1" t="n">
        <f aca="false">$H$17+A67</f>
        <v>60</v>
      </c>
      <c r="B68" s="1" t="n">
        <f aca="false">$E$17*EXP(-$B$17*A68)</f>
        <v>1.49939712118676</v>
      </c>
      <c r="C68" s="0"/>
      <c r="D68" s="0"/>
      <c r="E68" s="0"/>
      <c r="F68" s="0"/>
    </row>
    <row r="69" customFormat="false" ht="19.7" hidden="false" customHeight="false" outlineLevel="0" collapsed="false">
      <c r="A69" s="1" t="n">
        <f aca="false">$H$17+A68</f>
        <v>70</v>
      </c>
      <c r="B69" s="1" t="n">
        <f aca="false">$E$17*EXP(-$B$17*A69)</f>
        <v>1.49929666494496</v>
      </c>
      <c r="C69" s="0"/>
      <c r="D69" s="0"/>
      <c r="E69" s="0"/>
      <c r="F69" s="0"/>
    </row>
    <row r="70" customFormat="false" ht="19.7" hidden="false" customHeight="false" outlineLevel="0" collapsed="false">
      <c r="A70" s="1" t="n">
        <f aca="false">$H$17+A69</f>
        <v>80</v>
      </c>
      <c r="B70" s="1" t="n">
        <f aca="false">$E$17*EXP(-$B$17*A70)</f>
        <v>1.49919621543351</v>
      </c>
      <c r="C70" s="0"/>
      <c r="D70" s="0"/>
      <c r="E70" s="0"/>
      <c r="F70" s="0"/>
    </row>
    <row r="71" customFormat="false" ht="19.7" hidden="false" customHeight="false" outlineLevel="0" collapsed="false">
      <c r="A71" s="1" t="n">
        <f aca="false">$H$17+A70</f>
        <v>90</v>
      </c>
      <c r="B71" s="1" t="n">
        <f aca="false">$E$17*EXP(-$B$17*A71)</f>
        <v>1.49909577265194</v>
      </c>
      <c r="C71" s="0"/>
      <c r="D71" s="0"/>
      <c r="E71" s="0"/>
      <c r="F71" s="0"/>
    </row>
    <row r="72" customFormat="false" ht="19.7" hidden="false" customHeight="false" outlineLevel="0" collapsed="false">
      <c r="A72" s="1" t="n">
        <f aca="false">$H$17+A71</f>
        <v>100</v>
      </c>
      <c r="B72" s="1" t="n">
        <f aca="false">$E$17*EXP(-$B$17*A72)</f>
        <v>1.49899533659982</v>
      </c>
      <c r="C72" s="0"/>
      <c r="D72" s="0"/>
      <c r="E72" s="0"/>
      <c r="F72" s="0"/>
    </row>
    <row r="73" customFormat="false" ht="19.7" hidden="false" customHeight="false" outlineLevel="0" collapsed="false">
      <c r="A73" s="1" t="n">
        <f aca="false">$H$17+A72</f>
        <v>110</v>
      </c>
      <c r="B73" s="1" t="n">
        <f aca="false">$E$17*EXP(-$B$17*A73)</f>
        <v>1.49889490727669</v>
      </c>
      <c r="C73" s="0"/>
      <c r="D73" s="0"/>
      <c r="E73" s="0"/>
      <c r="F73" s="0"/>
    </row>
    <row r="74" customFormat="false" ht="19.7" hidden="false" customHeight="false" outlineLevel="0" collapsed="false">
      <c r="A74" s="1" t="n">
        <f aca="false">$H$17+A73</f>
        <v>120</v>
      </c>
      <c r="B74" s="1" t="n">
        <f aca="false">$E$17*EXP(-$B$17*A74)</f>
        <v>1.4987944846821</v>
      </c>
      <c r="C74" s="0"/>
      <c r="D74" s="0"/>
      <c r="E74" s="0"/>
      <c r="F74" s="0"/>
    </row>
    <row r="75" customFormat="false" ht="19.7" hidden="false" customHeight="false" outlineLevel="0" collapsed="false">
      <c r="A75" s="1" t="n">
        <f aca="false">$H$17+A74</f>
        <v>130</v>
      </c>
      <c r="B75" s="1" t="n">
        <f aca="false">$E$17*EXP(-$B$17*A75)</f>
        <v>1.49869406881559</v>
      </c>
      <c r="C75" s="0"/>
      <c r="D75" s="0"/>
      <c r="E75" s="0"/>
      <c r="F75" s="0"/>
    </row>
    <row r="76" customFormat="false" ht="19.7" hidden="false" customHeight="false" outlineLevel="0" collapsed="false">
      <c r="A76" s="1" t="n">
        <f aca="false">$H$17+A75</f>
        <v>140</v>
      </c>
      <c r="B76" s="1" t="n">
        <f aca="false">$E$17*EXP(-$B$17*A76)</f>
        <v>1.49859365967672</v>
      </c>
      <c r="C76" s="0"/>
      <c r="D76" s="0"/>
      <c r="E76" s="0"/>
      <c r="F76" s="0"/>
    </row>
    <row r="77" customFormat="false" ht="19.7" hidden="false" customHeight="false" outlineLevel="0" collapsed="false">
      <c r="A77" s="1" t="n">
        <f aca="false">$H$17+A76</f>
        <v>150</v>
      </c>
      <c r="B77" s="1" t="n">
        <f aca="false">$E$17*EXP(-$B$17*A77)</f>
        <v>1.49849325726505</v>
      </c>
      <c r="C77" s="0"/>
      <c r="D77" s="0"/>
      <c r="E77" s="0"/>
      <c r="F77" s="0"/>
    </row>
    <row r="78" customFormat="false" ht="19.7" hidden="false" customHeight="false" outlineLevel="0" collapsed="false">
      <c r="A78" s="1" t="n">
        <f aca="false">$H$17+A77</f>
        <v>160</v>
      </c>
      <c r="B78" s="1" t="n">
        <f aca="false">$E$17*EXP(-$B$17*A78)</f>
        <v>1.4983928615801</v>
      </c>
      <c r="C78" s="0"/>
      <c r="D78" s="0"/>
      <c r="E78" s="0"/>
      <c r="F78" s="0"/>
    </row>
    <row r="79" customFormat="false" ht="19.7" hidden="false" customHeight="false" outlineLevel="0" collapsed="false">
      <c r="A79" s="1" t="n">
        <f aca="false">$H$17+A78</f>
        <v>170</v>
      </c>
      <c r="B79" s="1" t="n">
        <f aca="false">$E$17*EXP(-$B$17*A79)</f>
        <v>1.49829247262144</v>
      </c>
      <c r="C79" s="0"/>
      <c r="D79" s="0"/>
      <c r="E79" s="0"/>
      <c r="F79" s="0"/>
    </row>
    <row r="80" customFormat="false" ht="19.7" hidden="false" customHeight="false" outlineLevel="0" collapsed="false">
      <c r="A80" s="1" t="n">
        <f aca="false">$H$17+A79</f>
        <v>180</v>
      </c>
      <c r="B80" s="1" t="n">
        <f aca="false">$E$17*EXP(-$B$17*A80)</f>
        <v>1.49819209038862</v>
      </c>
      <c r="C80" s="0"/>
      <c r="D80" s="0"/>
      <c r="E80" s="0"/>
      <c r="F80" s="0"/>
    </row>
    <row r="81" customFormat="false" ht="19.7" hidden="false" customHeight="false" outlineLevel="0" collapsed="false">
      <c r="A81" s="1" t="n">
        <f aca="false">$H$17+A80</f>
        <v>190</v>
      </c>
      <c r="B81" s="1" t="n">
        <f aca="false">$E$17*EXP(-$B$17*A81)</f>
        <v>1.49809171488118</v>
      </c>
      <c r="C81" s="0"/>
      <c r="D81" s="0"/>
      <c r="E81" s="0"/>
      <c r="F81" s="0"/>
    </row>
    <row r="82" customFormat="false" ht="19.7" hidden="false" customHeight="false" outlineLevel="0" collapsed="false">
      <c r="A82" s="1" t="n">
        <f aca="false">$H$17+A81</f>
        <v>200</v>
      </c>
      <c r="B82" s="1" t="n">
        <f aca="false">$E$17*EXP(-$B$17*A82)</f>
        <v>1.49799134609868</v>
      </c>
      <c r="C82" s="0"/>
      <c r="D82" s="0"/>
      <c r="E82" s="0"/>
      <c r="F82" s="0"/>
    </row>
    <row r="83" customFormat="false" ht="19.7" hidden="false" customHeight="false" outlineLevel="0" collapsed="false">
      <c r="A83" s="1" t="n">
        <f aca="false">$H$17+A82</f>
        <v>210</v>
      </c>
      <c r="B83" s="1" t="n">
        <f aca="false">$E$17*EXP(-$B$17*A83)</f>
        <v>1.49789098404065</v>
      </c>
      <c r="C83" s="0"/>
      <c r="D83" s="0"/>
      <c r="E83" s="0"/>
      <c r="F83" s="0"/>
    </row>
    <row r="84" customFormat="false" ht="19.7" hidden="false" customHeight="false" outlineLevel="0" collapsed="false">
      <c r="A84" s="1" t="n">
        <f aca="false">$H$17+A83</f>
        <v>220</v>
      </c>
      <c r="B84" s="1" t="n">
        <f aca="false">$E$17*EXP(-$B$17*A84)</f>
        <v>1.49779062870666</v>
      </c>
      <c r="C84" s="0"/>
      <c r="D84" s="0"/>
      <c r="E84" s="0"/>
      <c r="F84" s="0"/>
    </row>
    <row r="85" customFormat="false" ht="19.7" hidden="false" customHeight="false" outlineLevel="0" collapsed="false">
      <c r="A85" s="1" t="n">
        <f aca="false">$H$17+A84</f>
        <v>230</v>
      </c>
      <c r="B85" s="1" t="n">
        <f aca="false">$E$17*EXP(-$B$17*A85)</f>
        <v>1.49769028009626</v>
      </c>
      <c r="C85" s="0"/>
      <c r="D85" s="0"/>
      <c r="E85" s="0"/>
      <c r="F85" s="0"/>
    </row>
    <row r="86" customFormat="false" ht="19.7" hidden="false" customHeight="false" outlineLevel="0" collapsed="false">
      <c r="A86" s="1" t="n">
        <f aca="false">$H$17+A85</f>
        <v>240</v>
      </c>
      <c r="B86" s="1" t="n">
        <f aca="false">$E$17*EXP(-$B$17*A86)</f>
        <v>1.49758993820898</v>
      </c>
      <c r="C86" s="0"/>
      <c r="D86" s="0"/>
      <c r="E86" s="0"/>
      <c r="F86" s="0"/>
    </row>
    <row r="87" customFormat="false" ht="19.7" hidden="false" customHeight="false" outlineLevel="0" collapsed="false">
      <c r="A87" s="1" t="n">
        <f aca="false">$H$17+A86</f>
        <v>250</v>
      </c>
      <c r="B87" s="1" t="n">
        <f aca="false">$E$17*EXP(-$B$17*A87)</f>
        <v>1.49748960304439</v>
      </c>
      <c r="C87" s="0"/>
      <c r="D87" s="0"/>
      <c r="E87" s="0"/>
      <c r="F87" s="0"/>
    </row>
    <row r="88" customFormat="false" ht="19.7" hidden="false" customHeight="false" outlineLevel="0" collapsed="false">
      <c r="A88" s="1" t="n">
        <f aca="false">$H$17+A87</f>
        <v>260</v>
      </c>
      <c r="B88" s="1" t="n">
        <f aca="false">$E$17*EXP(-$B$17*A88)</f>
        <v>1.49738927460202</v>
      </c>
      <c r="C88" s="0"/>
      <c r="D88" s="0"/>
      <c r="E88" s="0"/>
      <c r="F88" s="0"/>
    </row>
    <row r="89" customFormat="false" ht="19.7" hidden="false" customHeight="false" outlineLevel="0" collapsed="false">
      <c r="A89" s="1" t="n">
        <f aca="false">$H$17+A88</f>
        <v>270</v>
      </c>
      <c r="B89" s="1" t="n">
        <f aca="false">$E$17*EXP(-$B$17*A89)</f>
        <v>1.49728895288144</v>
      </c>
      <c r="C89" s="0"/>
      <c r="D89" s="0"/>
      <c r="E89" s="0"/>
      <c r="F89" s="0"/>
    </row>
    <row r="90" customFormat="false" ht="19.7" hidden="false" customHeight="false" outlineLevel="0" collapsed="false">
      <c r="A90" s="1" t="n">
        <f aca="false">$H$17+A89</f>
        <v>280</v>
      </c>
      <c r="B90" s="1" t="n">
        <f aca="false">$E$17*EXP(-$B$17*A90)</f>
        <v>1.49718863788219</v>
      </c>
      <c r="C90" s="0"/>
      <c r="D90" s="0"/>
      <c r="E90" s="0"/>
      <c r="F90" s="0"/>
    </row>
    <row r="91" customFormat="false" ht="19.7" hidden="false" customHeight="false" outlineLevel="0" collapsed="false">
      <c r="A91" s="1" t="n">
        <f aca="false">$H$17+A90</f>
        <v>290</v>
      </c>
      <c r="B91" s="1" t="n">
        <f aca="false">$E$17*EXP(-$B$17*A91)</f>
        <v>1.49708832960381</v>
      </c>
      <c r="C91" s="0"/>
      <c r="D91" s="0"/>
      <c r="E91" s="0"/>
      <c r="F91" s="0"/>
    </row>
    <row r="92" customFormat="false" ht="19.7" hidden="false" customHeight="false" outlineLevel="0" collapsed="false">
      <c r="A92" s="1" t="n">
        <f aca="false">$H$17+A91</f>
        <v>300</v>
      </c>
      <c r="B92" s="1" t="n">
        <f aca="false">$E$17*EXP(-$B$17*A92)</f>
        <v>1.49698802804587</v>
      </c>
      <c r="C92" s="0"/>
      <c r="D92" s="0"/>
      <c r="E92" s="0"/>
      <c r="F92" s="0"/>
    </row>
    <row r="93" customFormat="false" ht="19.7" hidden="false" customHeight="false" outlineLevel="0" collapsed="false">
      <c r="A93" s="0"/>
      <c r="B93" s="0"/>
      <c r="C93" s="0"/>
      <c r="D93" s="0"/>
      <c r="E93" s="0"/>
      <c r="F93" s="0"/>
    </row>
    <row r="94" customFormat="false" ht="19.7" hidden="false" customHeight="false" outlineLevel="0" collapsed="false">
      <c r="A94" s="0"/>
      <c r="B94" s="0"/>
      <c r="C94" s="0"/>
      <c r="D94" s="0"/>
      <c r="E94" s="0"/>
      <c r="F94" s="0"/>
    </row>
    <row r="95" customFormat="false" ht="19.7" hidden="false" customHeight="false" outlineLevel="0" collapsed="false">
      <c r="A95" s="10" t="s">
        <v>49</v>
      </c>
      <c r="B95" s="2"/>
      <c r="C95" s="2"/>
      <c r="D95" s="0"/>
      <c r="E95" s="0"/>
      <c r="F95" s="0"/>
    </row>
    <row r="96" customFormat="false" ht="19.7" hidden="false" customHeight="false" outlineLevel="0" collapsed="false">
      <c r="A96" s="5" t="s">
        <v>21</v>
      </c>
      <c r="B96" s="2"/>
      <c r="C96" s="1" t="s">
        <v>50</v>
      </c>
      <c r="D96" s="2" t="s">
        <v>51</v>
      </c>
      <c r="E96" s="0"/>
      <c r="F96" s="0"/>
    </row>
    <row r="97" customFormat="false" ht="23.85" hidden="false" customHeight="false" outlineLevel="0" collapsed="false">
      <c r="A97" s="9"/>
      <c r="B97" s="2"/>
      <c r="C97" s="2" t="s">
        <v>24</v>
      </c>
      <c r="D97" s="0"/>
      <c r="E97" s="0"/>
      <c r="F97" s="0"/>
    </row>
    <row r="98" customFormat="false" ht="23.85" hidden="false" customHeight="false" outlineLevel="0" collapsed="false">
      <c r="A98" s="5" t="s">
        <v>46</v>
      </c>
      <c r="B98" s="2" t="s">
        <v>26</v>
      </c>
      <c r="C98" s="2" t="s">
        <v>47</v>
      </c>
      <c r="D98" s="1" t="s">
        <v>48</v>
      </c>
      <c r="E98" s="0"/>
      <c r="F98" s="0"/>
    </row>
    <row r="99" customFormat="false" ht="19.7" hidden="false" customHeight="false" outlineLevel="0" collapsed="false">
      <c r="A99" s="2"/>
      <c r="B99" s="2"/>
      <c r="C99" s="2"/>
      <c r="D99" s="23" t="s">
        <v>34</v>
      </c>
      <c r="E99" s="23"/>
      <c r="F99" s="0"/>
    </row>
    <row r="100" customFormat="false" ht="19.7" hidden="false" customHeight="false" outlineLevel="0" collapsed="false">
      <c r="A100" s="18" t="s">
        <v>38</v>
      </c>
      <c r="B100" s="25" t="s">
        <v>39</v>
      </c>
      <c r="C100" s="22" t="s">
        <v>40</v>
      </c>
      <c r="D100" s="26" t="s">
        <v>41</v>
      </c>
      <c r="E100" s="24" t="s">
        <v>42</v>
      </c>
      <c r="F100" s="0"/>
    </row>
    <row r="101" customFormat="false" ht="19.7" hidden="false" customHeight="false" outlineLevel="0" collapsed="false">
      <c r="A101" s="1" t="n">
        <v>0</v>
      </c>
      <c r="B101" s="1" t="n">
        <f aca="false">$E$17-$B$17*A101</f>
        <v>1.5</v>
      </c>
      <c r="C101" s="0"/>
      <c r="D101" s="0"/>
      <c r="E101" s="0"/>
      <c r="F101" s="0"/>
    </row>
    <row r="102" customFormat="false" ht="19.7" hidden="false" customHeight="false" outlineLevel="0" collapsed="false">
      <c r="A102" s="1" t="n">
        <f aca="false">$H$17+A101</f>
        <v>10</v>
      </c>
      <c r="B102" s="1" t="n">
        <f aca="false">$E$17-$B$17*A102</f>
        <v>1.499933</v>
      </c>
      <c r="C102" s="0"/>
      <c r="D102" s="0"/>
      <c r="E102" s="0"/>
      <c r="F102" s="0"/>
    </row>
    <row r="103" customFormat="false" ht="19.7" hidden="false" customHeight="false" outlineLevel="0" collapsed="false">
      <c r="A103" s="1" t="n">
        <f aca="false">$H$17+A102</f>
        <v>20</v>
      </c>
      <c r="B103" s="1" t="n">
        <f aca="false">$E$17-$B$17*A103</f>
        <v>1.499866</v>
      </c>
      <c r="C103" s="0"/>
      <c r="D103" s="0"/>
      <c r="E103" s="0"/>
      <c r="F103" s="0"/>
    </row>
    <row r="104" customFormat="false" ht="19.7" hidden="false" customHeight="false" outlineLevel="0" collapsed="false">
      <c r="A104" s="1" t="n">
        <f aca="false">$H$17+A103</f>
        <v>30</v>
      </c>
      <c r="B104" s="1" t="n">
        <f aca="false">$E$17-$B$17*A104</f>
        <v>1.499799</v>
      </c>
      <c r="C104" s="0"/>
      <c r="D104" s="0"/>
      <c r="E104" s="0"/>
      <c r="F104" s="0"/>
    </row>
    <row r="105" customFormat="false" ht="19.7" hidden="false" customHeight="false" outlineLevel="0" collapsed="false">
      <c r="A105" s="1" t="n">
        <f aca="false">$H$17+A104</f>
        <v>40</v>
      </c>
      <c r="B105" s="1" t="n">
        <f aca="false">$E$17-$B$17*A105</f>
        <v>1.499732</v>
      </c>
      <c r="C105" s="0"/>
      <c r="D105" s="0"/>
      <c r="E105" s="0"/>
      <c r="F105" s="0"/>
    </row>
    <row r="106" customFormat="false" ht="19.7" hidden="false" customHeight="false" outlineLevel="0" collapsed="false">
      <c r="A106" s="1" t="n">
        <f aca="false">$H$17+A105</f>
        <v>50</v>
      </c>
      <c r="B106" s="1" t="n">
        <f aca="false">$E$17-$B$17*A106</f>
        <v>1.499665</v>
      </c>
      <c r="C106" s="0"/>
      <c r="D106" s="0"/>
      <c r="E106" s="0"/>
      <c r="F106" s="0"/>
    </row>
    <row r="107" customFormat="false" ht="19.7" hidden="false" customHeight="false" outlineLevel="0" collapsed="false">
      <c r="A107" s="1" t="n">
        <f aca="false">$H$17+A106</f>
        <v>60</v>
      </c>
      <c r="B107" s="1" t="n">
        <f aca="false">$E$17-$B$17*A107</f>
        <v>1.499598</v>
      </c>
      <c r="C107" s="0"/>
      <c r="D107" s="0"/>
      <c r="E107" s="0"/>
      <c r="F107" s="0"/>
    </row>
    <row r="108" customFormat="false" ht="19.7" hidden="false" customHeight="false" outlineLevel="0" collapsed="false">
      <c r="A108" s="1" t="n">
        <f aca="false">$H$17+A107</f>
        <v>70</v>
      </c>
      <c r="B108" s="1" t="n">
        <f aca="false">$E$17-$B$17*A108</f>
        <v>1.499531</v>
      </c>
      <c r="C108" s="0"/>
      <c r="D108" s="0"/>
      <c r="E108" s="0"/>
      <c r="F108" s="0"/>
    </row>
    <row r="109" customFormat="false" ht="19.7" hidden="false" customHeight="false" outlineLevel="0" collapsed="false">
      <c r="A109" s="1" t="n">
        <f aca="false">$H$17+A108</f>
        <v>80</v>
      </c>
      <c r="B109" s="1" t="n">
        <f aca="false">$E$17-$B$17*A109</f>
        <v>1.499464</v>
      </c>
      <c r="C109" s="0"/>
      <c r="D109" s="0"/>
      <c r="E109" s="0"/>
      <c r="F109" s="0"/>
    </row>
    <row r="110" customFormat="false" ht="19.7" hidden="false" customHeight="false" outlineLevel="0" collapsed="false">
      <c r="A110" s="1" t="n">
        <f aca="false">$H$17+A109</f>
        <v>90</v>
      </c>
      <c r="B110" s="1" t="n">
        <f aca="false">$E$17-$B$17*A110</f>
        <v>1.499397</v>
      </c>
      <c r="C110" s="0"/>
      <c r="D110" s="0"/>
      <c r="E110" s="0"/>
      <c r="F110" s="0"/>
    </row>
    <row r="111" customFormat="false" ht="19.7" hidden="false" customHeight="false" outlineLevel="0" collapsed="false">
      <c r="A111" s="1" t="n">
        <f aca="false">$H$17+A110</f>
        <v>100</v>
      </c>
      <c r="B111" s="1" t="n">
        <f aca="false">$E$17-$B$17*A111</f>
        <v>1.49933</v>
      </c>
      <c r="C111" s="0"/>
      <c r="D111" s="0"/>
      <c r="E111" s="0"/>
      <c r="F111" s="0"/>
    </row>
    <row r="112" customFormat="false" ht="19.7" hidden="false" customHeight="false" outlineLevel="0" collapsed="false">
      <c r="A112" s="1" t="n">
        <f aca="false">$H$17+A111</f>
        <v>110</v>
      </c>
      <c r="B112" s="1" t="n">
        <f aca="false">$E$17-$B$17*A112</f>
        <v>1.499263</v>
      </c>
      <c r="C112" s="0"/>
      <c r="D112" s="0"/>
      <c r="E112" s="0"/>
      <c r="F112" s="0"/>
    </row>
    <row r="113" customFormat="false" ht="19.7" hidden="false" customHeight="false" outlineLevel="0" collapsed="false">
      <c r="A113" s="1" t="n">
        <f aca="false">$H$17+A112</f>
        <v>120</v>
      </c>
      <c r="B113" s="1" t="n">
        <f aca="false">$E$17-$B$17*A113</f>
        <v>1.499196</v>
      </c>
      <c r="C113" s="0"/>
      <c r="D113" s="0"/>
      <c r="E113" s="0"/>
      <c r="F113" s="0"/>
    </row>
    <row r="114" customFormat="false" ht="19.7" hidden="false" customHeight="false" outlineLevel="0" collapsed="false">
      <c r="A114" s="1" t="n">
        <f aca="false">$H$17+A113</f>
        <v>130</v>
      </c>
      <c r="B114" s="1" t="n">
        <f aca="false">$E$17-$B$17*A114</f>
        <v>1.499129</v>
      </c>
      <c r="C114" s="0"/>
      <c r="D114" s="0"/>
      <c r="E114" s="0"/>
      <c r="F114" s="0"/>
    </row>
    <row r="115" customFormat="false" ht="19.7" hidden="false" customHeight="false" outlineLevel="0" collapsed="false">
      <c r="A115" s="1" t="n">
        <f aca="false">$H$17+A114</f>
        <v>140</v>
      </c>
      <c r="B115" s="1" t="n">
        <f aca="false">$E$17-$B$17*A115</f>
        <v>1.499062</v>
      </c>
      <c r="C115" s="0"/>
      <c r="D115" s="0"/>
      <c r="E115" s="0"/>
      <c r="F115" s="0"/>
    </row>
    <row r="116" customFormat="false" ht="19.7" hidden="false" customHeight="false" outlineLevel="0" collapsed="false">
      <c r="A116" s="1" t="n">
        <f aca="false">$H$17+A115</f>
        <v>150</v>
      </c>
      <c r="B116" s="1" t="n">
        <f aca="false">$E$17-$B$17*A116</f>
        <v>1.498995</v>
      </c>
      <c r="C116" s="0"/>
      <c r="D116" s="0"/>
      <c r="E116" s="0"/>
      <c r="F116" s="0"/>
    </row>
    <row r="117" customFormat="false" ht="19.7" hidden="false" customHeight="false" outlineLevel="0" collapsed="false">
      <c r="A117" s="1" t="n">
        <f aca="false">$H$17+A116</f>
        <v>160</v>
      </c>
      <c r="B117" s="1" t="n">
        <f aca="false">$E$17-$B$17*A117</f>
        <v>1.498928</v>
      </c>
      <c r="C117" s="0"/>
      <c r="D117" s="0"/>
      <c r="E117" s="0"/>
      <c r="F117" s="0"/>
    </row>
    <row r="118" customFormat="false" ht="19.7" hidden="false" customHeight="false" outlineLevel="0" collapsed="false">
      <c r="A118" s="1" t="n">
        <f aca="false">$H$17+A117</f>
        <v>170</v>
      </c>
      <c r="B118" s="1" t="n">
        <f aca="false">$E$17-$B$17*A118</f>
        <v>1.498861</v>
      </c>
      <c r="C118" s="0"/>
      <c r="D118" s="0"/>
      <c r="E118" s="0"/>
      <c r="F118" s="0"/>
    </row>
    <row r="119" customFormat="false" ht="19.7" hidden="false" customHeight="false" outlineLevel="0" collapsed="false">
      <c r="A119" s="1" t="n">
        <f aca="false">$H$17+A118</f>
        <v>180</v>
      </c>
      <c r="B119" s="1" t="n">
        <f aca="false">$E$17-$B$17*A119</f>
        <v>1.498794</v>
      </c>
      <c r="C119" s="0"/>
      <c r="D119" s="0"/>
      <c r="E119" s="0"/>
      <c r="F119" s="0"/>
    </row>
    <row r="120" customFormat="false" ht="19.7" hidden="false" customHeight="false" outlineLevel="0" collapsed="false">
      <c r="A120" s="1" t="n">
        <f aca="false">$H$17+A119</f>
        <v>190</v>
      </c>
      <c r="B120" s="1" t="n">
        <f aca="false">$E$17-$B$17*A120</f>
        <v>1.498727</v>
      </c>
      <c r="C120" s="0"/>
      <c r="D120" s="0"/>
      <c r="E120" s="0"/>
      <c r="F120" s="0"/>
    </row>
    <row r="121" customFormat="false" ht="19.7" hidden="false" customHeight="false" outlineLevel="0" collapsed="false">
      <c r="A121" s="1" t="n">
        <f aca="false">$H$17+A120</f>
        <v>200</v>
      </c>
      <c r="B121" s="1" t="n">
        <f aca="false">$E$17-$B$17*A121</f>
        <v>1.49866</v>
      </c>
      <c r="C121" s="0"/>
      <c r="D121" s="0"/>
      <c r="E121" s="0"/>
      <c r="F121" s="0"/>
    </row>
    <row r="122" customFormat="false" ht="19.7" hidden="false" customHeight="false" outlineLevel="0" collapsed="false">
      <c r="A122" s="1" t="n">
        <f aca="false">$H$17+A121</f>
        <v>210</v>
      </c>
      <c r="B122" s="1" t="n">
        <f aca="false">$E$17-$B$17*A122</f>
        <v>1.498593</v>
      </c>
      <c r="C122" s="0"/>
      <c r="D122" s="0"/>
      <c r="E122" s="0"/>
      <c r="F122" s="0"/>
    </row>
    <row r="123" customFormat="false" ht="19.7" hidden="false" customHeight="false" outlineLevel="0" collapsed="false">
      <c r="A123" s="1" t="n">
        <f aca="false">$H$17+A122</f>
        <v>220</v>
      </c>
      <c r="B123" s="1" t="n">
        <f aca="false">$E$17-$B$17*A123</f>
        <v>1.498526</v>
      </c>
      <c r="C123" s="0"/>
      <c r="D123" s="0"/>
      <c r="E123" s="0"/>
      <c r="F123" s="0"/>
    </row>
    <row r="124" customFormat="false" ht="19.7" hidden="false" customHeight="false" outlineLevel="0" collapsed="false">
      <c r="A124" s="1" t="n">
        <f aca="false">$H$17+A123</f>
        <v>230</v>
      </c>
      <c r="B124" s="1" t="n">
        <f aca="false">$E$17-$B$17*A124</f>
        <v>1.498459</v>
      </c>
      <c r="C124" s="0"/>
      <c r="D124" s="0"/>
      <c r="E124" s="0"/>
      <c r="F124" s="0"/>
    </row>
    <row r="125" customFormat="false" ht="19.7" hidden="false" customHeight="false" outlineLevel="0" collapsed="false">
      <c r="A125" s="1" t="n">
        <f aca="false">$H$17+A124</f>
        <v>240</v>
      </c>
      <c r="B125" s="1" t="n">
        <f aca="false">$E$17-$B$17*A125</f>
        <v>1.498392</v>
      </c>
      <c r="C125" s="0"/>
      <c r="D125" s="0"/>
      <c r="E125" s="0"/>
      <c r="F125" s="0"/>
    </row>
    <row r="126" customFormat="false" ht="19.7" hidden="false" customHeight="false" outlineLevel="0" collapsed="false">
      <c r="A126" s="1" t="n">
        <f aca="false">$H$17+A125</f>
        <v>250</v>
      </c>
      <c r="B126" s="1" t="n">
        <f aca="false">$E$17-$B$17*A126</f>
        <v>1.498325</v>
      </c>
      <c r="C126" s="0"/>
      <c r="D126" s="0"/>
      <c r="E126" s="0"/>
      <c r="F126" s="0"/>
    </row>
    <row r="127" customFormat="false" ht="19.7" hidden="false" customHeight="false" outlineLevel="0" collapsed="false">
      <c r="A127" s="1" t="n">
        <f aca="false">$H$17+A126</f>
        <v>260</v>
      </c>
      <c r="B127" s="1" t="n">
        <f aca="false">$E$17-$B$17*A127</f>
        <v>1.498258</v>
      </c>
      <c r="C127" s="0"/>
      <c r="D127" s="0"/>
      <c r="E127" s="0"/>
      <c r="F127" s="0"/>
    </row>
    <row r="128" customFormat="false" ht="19.7" hidden="false" customHeight="false" outlineLevel="0" collapsed="false">
      <c r="A128" s="1" t="n">
        <f aca="false">$H$17+A127</f>
        <v>270</v>
      </c>
      <c r="B128" s="1" t="n">
        <f aca="false">$E$17-$B$17*A128</f>
        <v>1.498191</v>
      </c>
      <c r="C128" s="0"/>
      <c r="D128" s="0"/>
      <c r="E128" s="0"/>
      <c r="F128" s="0"/>
    </row>
    <row r="129" customFormat="false" ht="19.7" hidden="false" customHeight="false" outlineLevel="0" collapsed="false">
      <c r="A129" s="1" t="n">
        <f aca="false">$H$17+A128</f>
        <v>280</v>
      </c>
      <c r="B129" s="1" t="n">
        <f aca="false">$E$17-$B$17*A129</f>
        <v>1.498124</v>
      </c>
      <c r="C129" s="0"/>
      <c r="D129" s="0"/>
      <c r="E129" s="0"/>
      <c r="F129" s="0"/>
    </row>
    <row r="130" customFormat="false" ht="19.7" hidden="false" customHeight="false" outlineLevel="0" collapsed="false">
      <c r="A130" s="1" t="n">
        <f aca="false">$H$17+A129</f>
        <v>290</v>
      </c>
      <c r="B130" s="1" t="n">
        <f aca="false">$E$17-$B$17*A130</f>
        <v>1.498057</v>
      </c>
      <c r="C130" s="0"/>
      <c r="D130" s="0"/>
      <c r="E130" s="0"/>
      <c r="F130" s="0"/>
    </row>
    <row r="131" customFormat="false" ht="19.7" hidden="false" customHeight="false" outlineLevel="0" collapsed="false">
      <c r="A131" s="1" t="n">
        <f aca="false">$H$17+A130</f>
        <v>300</v>
      </c>
      <c r="B131" s="1" t="n">
        <f aca="false">$E$17-$B$17*A131</f>
        <v>1.49799</v>
      </c>
      <c r="C131" s="0"/>
      <c r="D131" s="0"/>
      <c r="E131" s="0"/>
      <c r="F131" s="0"/>
    </row>
  </sheetData>
  <mergeCells count="3">
    <mergeCell ref="C19:E19"/>
    <mergeCell ref="D60:E60"/>
    <mergeCell ref="D99:E9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2018-05-03T09:52:55Z</dcterms:created>
  <dc:creator>Ambra</dc:creator>
  <dc:description/>
  <dc:language>en-US</dc:language>
  <cp:lastModifiedBy/>
  <dcterms:modified xsi:type="dcterms:W3CDTF">2018-05-06T18:32:38Z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